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3\12\на сайт\"/>
    </mc:Choice>
  </mc:AlternateContent>
  <xr:revisionPtr revIDLastSave="0" documentId="13_ncr:1_{698FE77A-9973-44F9-B53B-B5AA7E8B7B78}" xr6:coauthVersionLast="47" xr6:coauthVersionMax="47" xr10:uidLastSave="{00000000-0000-0000-0000-000000000000}"/>
  <bookViews>
    <workbookView xWindow="150" yWindow="210" windowWidth="28290" windowHeight="1560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3" sheetId="9" r:id="rId9"/>
  </sheets>
  <externalReferences>
    <externalReference r:id="rId10"/>
    <externalReference r:id="rId11"/>
  </externalReferences>
  <calcPr calcId="181029" iterateDelta="1E-4"/>
</workbook>
</file>

<file path=xl/calcChain.xml><?xml version="1.0" encoding="utf-8"?>
<calcChain xmlns="http://schemas.openxmlformats.org/spreadsheetml/2006/main">
  <c r="J9" i="9" l="1"/>
  <c r="I9" i="9"/>
  <c r="H9" i="9"/>
  <c r="G9" i="9"/>
  <c r="F9" i="9"/>
  <c r="C9" i="9" l="1"/>
  <c r="O9" i="9" l="1"/>
  <c r="P9" i="9"/>
  <c r="Q9" i="9" l="1"/>
  <c r="F10" i="8" l="1"/>
  <c r="F11" i="8" s="1"/>
  <c r="G10" i="8"/>
  <c r="G11" i="8"/>
  <c r="H10" i="8"/>
  <c r="H11" i="8" s="1"/>
  <c r="I10" i="8"/>
  <c r="I11" i="8" s="1"/>
  <c r="J10" i="8"/>
  <c r="J11" i="8" s="1"/>
  <c r="K10" i="8"/>
  <c r="K11" i="8" s="1"/>
  <c r="L10" i="8"/>
  <c r="L11" i="8" s="1"/>
  <c r="E10" i="8"/>
  <c r="D10" i="8"/>
  <c r="D11" i="8" s="1"/>
  <c r="C10" i="8"/>
  <c r="C11" i="8"/>
  <c r="E9" i="8"/>
  <c r="E11" i="8" s="1"/>
  <c r="E7" i="7"/>
  <c r="N7" i="6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<sst xmlns="http://schemas.openxmlformats.org/spreadsheetml/2006/main" count="217" uniqueCount="38">
  <si>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</si>
  <si>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</si>
  <si>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</si>
  <si>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</si>
  <si>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</si>
  <si>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</si>
  <si>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</si>
  <si>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</si>
  <si>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</si>
  <si>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</si>
  <si>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</si>
  <si>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</si>
  <si>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</si>
  <si>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</si>
  <si>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</si>
  <si>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</si>
  <si>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</si>
  <si>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</si>
  <si>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</si>
  <si>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</si>
  <si>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</si>
  <si>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</si>
  <si>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</si>
  <si>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</si>
  <si>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</si>
  <si>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</si>
  <si>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</si>
  <si>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</si>
  <si>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</si>
  <si>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</si>
  <si>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</si>
  <si>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</si>
  <si>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Директор ООО "Финарт"</t>
  </si>
  <si>
    <t xml:space="preserve">Луцик И.А. </t>
  </si>
  <si>
    <t>1 полугодие, руб</t>
  </si>
  <si>
    <t>2 полугодие, руб</t>
  </si>
  <si>
    <t>год ,руб</t>
  </si>
  <si>
    <t>Затраты на оплату потерь на 2023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</si>
</sst>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1/&#1069;&#1085;&#1077;&#1088;&#1075;&#1086;&#1089;&#1073;&#1099;&#1090;/&#1055;&#1088;&#1086;&#1090;&#1086;&#1082;&#1086;&#1083;%20&#1088;&#1072;&#1079;&#1085;&#1086;&#1075;&#1083;&#1072;&#1089;&#1080;&#1081;/&#1055;&#1088;&#1086;&#1090;&#1086;&#1082;&#1086;&#1083;%20&#1088;&#1072;&#1079;&#1085;&#1086;&#1075;&#1083;&#1072;&#1089;&#1080;&#1081;%20&#1082;%20&#1040;&#1042;&#1056;%20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3\04\&#1069;&#1085;&#1077;&#1088;&#1075;&#1086;&#1089;&#1073;&#1099;&#1090;\&#1087;&#1088;&#1086;&#1090;&#1086;&#1082;&#1086;&#1083;%20&#1088;&#1072;&#1079;&#1085;&#1086;&#1075;&#1083;&#1072;&#1089;&#1080;&#1081;\&#1055;&#1088;&#1086;&#1090;&#1086;&#1082;&#1086;&#1083;%20&#1088;&#1072;&#1079;&#1085;&#1086;&#1075;&#1083;&#1072;&#1089;&#1080;&#1081;%20&#1082;%20&#1040;&#1042;&#1056;%20&#1072;&#1087;&#1088;&#1077;&#1083;&#1100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4/&#1069;&#1085;&#1077;&#1088;&#1075;&#1086;&#1089;&#1073;&#1099;&#1090;/&#1087;&#1088;&#1086;&#1090;&#1086;&#1082;&#1086;&#1083;%20&#1088;&#1072;&#1079;&#1085;&#1086;&#1075;&#1083;&#1072;&#1089;&#1080;&#1081;/&#1055;&#1088;&#1086;&#1090;&#1086;&#1082;&#1086;&#1083;%20&#1088;&#1072;&#1079;&#1085;&#1086;&#1075;&#1083;&#1072;&#1089;&#1080;&#1081;%20&#1082;%20&#1040;&#1042;&#1056;%20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 2023"/>
    </sheetNames>
    <sheetDataSet>
      <sheetData sheetId="0">
        <row r="13">
          <cell r="J13">
            <v>136749.56</v>
          </cell>
          <cell r="K13">
            <v>820497.34235199995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прель 2023"/>
    </sheetNames>
    <sheetDataSet>
      <sheetData sheetId="0">
        <row r="13">
          <cell r="J13">
            <v>28863.71</v>
          </cell>
          <cell r="K13">
            <v>173182.28759999998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14"/>
  <sheetViews>
    <sheetView tabSelected="1" zoomScale="90" zoomScaleNormal="90" workbookViewId="0">
      <selection activeCell="E8" sqref="E8"/>
    </sheetView>
  </sheetViews>
  <sheetFormatPr defaultRowHeight="15.75" outlineLevelCol="1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7" width="14.42578125" style="1" hidden="1" customWidth="1" outlineLevel="1"/>
    <col min="18" max="18" width="9.140625" style="1" collapsed="1"/>
    <col min="19" max="16384" width="9.140625" style="1"/>
  </cols>
  <sheetData>
    <row r="2" spans="1:17" x14ac:dyDescent="0.25">
      <c r="A2" s="12"/>
      <c r="B2" s="8" t="s">
        <v>37</v>
      </c>
      <c r="C2" s="14"/>
      <c r="D2" s="14"/>
      <c r="E2" s="14"/>
      <c r="F2" s="14"/>
      <c r="G2" s="14"/>
    </row>
    <row r="3" spans="1:17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7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34</v>
      </c>
      <c r="P4" s="2" t="s">
        <v>35</v>
      </c>
      <c r="Q4" s="2" t="s">
        <v>36</v>
      </c>
    </row>
    <row r="5" spans="1:17" ht="31.5" x14ac:dyDescent="0.25">
      <c r="A5" s="2" t="s">
        <v>11</v>
      </c>
      <c r="B5" s="10" t="s">
        <v>29</v>
      </c>
      <c r="C5" s="11">
        <v>2502.27</v>
      </c>
      <c r="D5" s="11"/>
      <c r="E5" s="11">
        <v>2625.76</v>
      </c>
      <c r="F5" s="11">
        <v>2616.6</v>
      </c>
      <c r="G5" s="11">
        <v>2506.87</v>
      </c>
      <c r="H5" s="11">
        <v>2300.15</v>
      </c>
      <c r="I5" s="11">
        <v>2310.0700000000002</v>
      </c>
      <c r="J5" s="11">
        <v>2115.31</v>
      </c>
      <c r="K5" s="11">
        <v>2402.64</v>
      </c>
      <c r="L5" s="11">
        <v>2267.2600000000002</v>
      </c>
      <c r="M5" s="11">
        <v>2517.48</v>
      </c>
      <c r="N5" s="11">
        <v>2509.0300000000002</v>
      </c>
      <c r="O5" s="11"/>
      <c r="P5" s="11"/>
      <c r="Q5" s="11"/>
    </row>
    <row r="6" spans="1:17" ht="31.5" x14ac:dyDescent="0.25">
      <c r="A6" s="2" t="s">
        <v>15</v>
      </c>
      <c r="B6" s="10" t="s">
        <v>23</v>
      </c>
      <c r="C6" s="11">
        <v>2507.27</v>
      </c>
      <c r="D6" s="11"/>
      <c r="E6" s="11">
        <v>2625.76</v>
      </c>
      <c r="F6" s="11">
        <v>2616.6</v>
      </c>
      <c r="G6" s="11">
        <v>2506.87</v>
      </c>
      <c r="H6" s="11">
        <v>2300.15</v>
      </c>
      <c r="I6" s="11">
        <v>2310.0700000000002</v>
      </c>
      <c r="J6" s="11">
        <v>2115.31</v>
      </c>
      <c r="K6" s="11">
        <v>2402.64</v>
      </c>
      <c r="L6" s="11">
        <v>2267.2600000000002</v>
      </c>
      <c r="M6" s="11">
        <v>2517.48</v>
      </c>
      <c r="N6" s="11">
        <v>2509.0300000000002</v>
      </c>
      <c r="O6" s="11"/>
      <c r="P6" s="11"/>
      <c r="Q6" s="11"/>
    </row>
    <row r="7" spans="1:17" ht="31.5" x14ac:dyDescent="0.25">
      <c r="A7" s="2"/>
      <c r="B7" s="10" t="s">
        <v>29</v>
      </c>
      <c r="C7" s="11"/>
      <c r="D7" s="11"/>
      <c r="E7" s="11"/>
      <c r="F7" s="11"/>
      <c r="G7" s="11"/>
      <c r="H7" s="11"/>
      <c r="I7" s="11">
        <v>2236.83</v>
      </c>
      <c r="J7" s="11">
        <v>2042.07</v>
      </c>
      <c r="K7" s="11"/>
      <c r="L7" s="11">
        <v>2194.02</v>
      </c>
      <c r="M7" s="11"/>
      <c r="N7" s="11"/>
      <c r="O7" s="11"/>
      <c r="P7" s="11"/>
      <c r="Q7" s="11"/>
    </row>
    <row r="8" spans="1:17" ht="31.5" x14ac:dyDescent="0.25">
      <c r="A8" s="2"/>
      <c r="B8" s="10" t="s">
        <v>23</v>
      </c>
      <c r="C8" s="11"/>
      <c r="D8" s="11"/>
      <c r="E8" s="11"/>
      <c r="F8" s="11"/>
      <c r="G8" s="11"/>
      <c r="H8" s="11"/>
      <c r="I8" s="11">
        <v>2236.83</v>
      </c>
      <c r="J8" s="11">
        <v>2042.07</v>
      </c>
      <c r="K8" s="11"/>
      <c r="L8" s="11">
        <v>2194.02</v>
      </c>
      <c r="M8" s="11"/>
      <c r="N8" s="11"/>
      <c r="O8" s="11"/>
      <c r="P8" s="11"/>
      <c r="Q8" s="11"/>
    </row>
    <row r="9" spans="1:17" ht="31.5" x14ac:dyDescent="0.25">
      <c r="A9" s="2" t="s">
        <v>20</v>
      </c>
      <c r="B9" s="10" t="s">
        <v>22</v>
      </c>
      <c r="C9" s="11">
        <f>'[1]январь 2023'!$K$13-'[1]январь 2023'!$J$13</f>
        <v>683747.78235200001</v>
      </c>
      <c r="D9" s="11">
        <v>0</v>
      </c>
      <c r="E9" s="11">
        <v>23030.54</v>
      </c>
      <c r="F9" s="11">
        <f>'[2]апрель 2023'!$K$13-'[2]апрель 2023'!$J$13</f>
        <v>144318.57759999999</v>
      </c>
      <c r="G9" s="11">
        <f>1002704.88-167117.48</f>
        <v>835587.4</v>
      </c>
      <c r="H9" s="11">
        <f>309485.18-51580.86</f>
        <v>257904.32</v>
      </c>
      <c r="I9" s="11">
        <f>668871.37-111478.56</f>
        <v>557392.81000000006</v>
      </c>
      <c r="J9" s="11">
        <f>587251.92-97875.32</f>
        <v>489376.60000000003</v>
      </c>
      <c r="K9" s="20">
        <v>535058.4</v>
      </c>
      <c r="L9" s="11">
        <v>869299.91</v>
      </c>
      <c r="M9" s="11">
        <v>16189.92</v>
      </c>
      <c r="N9" s="11">
        <v>81239.88</v>
      </c>
      <c r="O9" s="11">
        <f>SUM(C9:H9)</f>
        <v>1944588.619952</v>
      </c>
      <c r="P9" s="11">
        <f>SUM(I9:N9)</f>
        <v>2548557.52</v>
      </c>
      <c r="Q9" s="11">
        <f>O9+P9</f>
        <v>4493146.1399520002</v>
      </c>
    </row>
    <row r="10" spans="1:17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3" spans="1:17" x14ac:dyDescent="0.25">
      <c r="B13" s="15"/>
    </row>
    <row r="14" spans="1:17" ht="18.75" x14ac:dyDescent="0.3">
      <c r="B14" s="17" t="s">
        <v>32</v>
      </c>
      <c r="F14" s="17" t="s">
        <v>33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2022-02-28T08:59:58Z</cp:lastPrinted>
  <dcterms:created xsi:type="dcterms:W3CDTF">2014-06-20T08:00:09Z</dcterms:created>
  <dcterms:modified xsi:type="dcterms:W3CDTF">2024-01-29T01:52:30Z</dcterms:modified>
</cp:coreProperties>
</file>