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735" yWindow="735" windowWidth="13260" windowHeight="11760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0" sheetId="9" r:id="rId9"/>
  </sheets>
  <externalReferences>
    <externalReference r:id="rId10"/>
    <externalReference r:id="rId11"/>
    <externalReference r:id="rId12"/>
  </externalReferences>
  <calcPr calcId="181029"/>
</workbook>
</file>

<file path=xl/calcChain.xml><?xml version="1.0" encoding="utf-8"?>
<calcChain xmlns="http://schemas.openxmlformats.org/spreadsheetml/2006/main">
  <c r="N7" i="9"/>
  <c r="M7" l="1"/>
  <c r="L7" l="1"/>
  <c r="K7" l="1"/>
  <c r="F10" i="8" l="1"/>
  <c r="F11" s="1"/>
  <c r="G10"/>
  <c r="G11" s="1"/>
  <c r="H10"/>
  <c r="H11" s="1"/>
  <c r="I10"/>
  <c r="I11" s="1"/>
  <c r="J10"/>
  <c r="J11" s="1"/>
  <c r="K10"/>
  <c r="K11" s="1"/>
  <c r="L10"/>
  <c r="L11"/>
  <c r="E10"/>
  <c r="D10"/>
  <c r="D11" s="1"/>
  <c r="C10"/>
  <c r="C11" s="1"/>
  <c r="E9" l="1"/>
  <c r="E11" s="1"/>
  <c r="E7" i="7" l="1"/>
  <c r="N7" i="6" l="1"/>
  <c r="J7"/>
  <c r="I7"/>
  <c r="H7"/>
  <c r="H6" i="5"/>
  <c r="H5"/>
  <c r="F7"/>
  <c r="E7"/>
  <c r="C7"/>
  <c r="N7" i="4"/>
  <c r="M7"/>
  <c r="L7"/>
</calcChain>
</file>

<file path=xl/sharedStrings.xml><?xml version="1.0" encoding="utf-8"?>
<sst xmlns="http://schemas.openxmlformats.org/spreadsheetml/2006/main" count="212" uniqueCount="35">
  <si>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</si>
  <si>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</si>
  <si>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</si>
  <si>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</si>
  <si>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</si>
  <si>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</si>
  <si>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</si>
  <si>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</si>
  <si>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</si>
  <si>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</si>
  <si>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</si>
  <si>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</si>
  <si>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</si>
  <si>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</si>
  <si>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</si>
  <si>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</si>
  <si>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</si>
  <si>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</si>
  <si>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</si>
  <si>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</si>
  <si>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</si>
  <si>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</si>
  <si>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</si>
  <si>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</si>
  <si>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</si>
  <si>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</si>
  <si>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</si>
  <si>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</si>
  <si>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</si>
  <si>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</si>
  <si>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</si>
  <si>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</si>
  <si>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2020 год АО "Финарт"</t>
  </si>
  <si>
    <t>Генеральный директор АО "Финарт"</t>
  </si>
  <si>
    <t>Васильев А.И.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</si>
</sst>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60;&#1041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0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vm/Downloads/&#1041;&#1072;&#1083;&#1072;&#1085;&#1089;%20&#1101;&#1083;&#1077;&#1082;&#1090;&#1088;&#1080;&#1095;&#1077;&#1089;&#1082;&#1086;&#1081;%20&#1101;&#1085;&#1077;&#1088;&#1075;&#1080;&#1080;%20&#1080;%20&#1084;&#1086;&#1097;&#1085;&#1086;&#1089;&#1090;&#1080;_2020%20&#1076;&#1077;&#1082;&#1072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1828356</v>
          </cell>
        </row>
        <row r="83">
          <cell r="C83">
            <v>43765.999999997672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M35">
            <v>236853.20000000019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N35">
            <v>593511.40000000037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workbookViewId="0">
      <selection activeCell="G8" sqref="F8:G8"/>
    </sheetView>
  </sheetViews>
  <sheetFormatPr defaultRowHeight="15.7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"/>
  <sheetViews>
    <sheetView workbookViewId="0">
      <selection activeCell="D12" sqref="D12"/>
    </sheetView>
  </sheetViews>
  <sheetFormatPr defaultRowHeight="15.7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>
      <c r="A2" s="12"/>
      <c r="B2" s="8" t="s">
        <v>19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>
      <c r="B8" s="15"/>
    </row>
    <row r="9" spans="1:14">
      <c r="B9" s="16"/>
    </row>
    <row r="10" spans="1:14" ht="18.75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"/>
  <sheetViews>
    <sheetView workbookViewId="0">
      <selection activeCell="B11" sqref="B11:F11"/>
    </sheetView>
  </sheetViews>
  <sheetFormatPr defaultRowHeight="15.7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>
      <c r="A2" s="12"/>
      <c r="B2" s="8" t="s">
        <v>21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>
      <c r="B9" s="15"/>
    </row>
    <row r="10" spans="1:14">
      <c r="B10" s="16"/>
    </row>
    <row r="11" spans="1:14" ht="18.75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"/>
  <sheetViews>
    <sheetView workbookViewId="0">
      <selection activeCell="B11" sqref="B11:F11"/>
    </sheetView>
  </sheetViews>
  <sheetFormatPr defaultRowHeight="15.7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>
      <c r="A2" s="12"/>
      <c r="B2" s="8" t="s">
        <v>24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>
      <c r="B9" s="15"/>
    </row>
    <row r="10" spans="1:14">
      <c r="B10" s="15"/>
    </row>
    <row r="11" spans="1:14" ht="18.75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opLeftCell="B1" workbookViewId="0">
      <selection activeCell="I7" sqref="I7:N7"/>
    </sheetView>
  </sheetViews>
  <sheetFormatPr defaultRowHeight="15.7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>
      <c r="A2" s="12"/>
      <c r="B2" s="8" t="s">
        <v>25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>
      <c r="B11" s="15"/>
    </row>
    <row r="12" spans="1:14" ht="18.75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workbookViewId="0">
      <selection activeCell="F23" sqref="F23"/>
    </sheetView>
  </sheetViews>
  <sheetFormatPr defaultRowHeight="15.7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>
      <c r="A2" s="12"/>
      <c r="B2" s="8" t="s">
        <v>28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>
      <c r="B11" s="15"/>
    </row>
    <row r="12" spans="1:14" ht="18.75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workbookViewId="0">
      <selection activeCell="C5" sqref="C5:C7"/>
    </sheetView>
  </sheetViews>
  <sheetFormatPr defaultRowHeight="15.7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>
      <c r="A2" s="12"/>
      <c r="B2" s="8" t="s">
        <v>30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>
      <c r="B11" s="15"/>
    </row>
    <row r="12" spans="1:14" ht="18.75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workbookViewId="0">
      <selection activeCell="D28" sqref="D28"/>
    </sheetView>
  </sheetViews>
  <sheetFormatPr defaultRowHeight="15.7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>
      <c r="A2" s="12"/>
      <c r="B2" s="8" t="s">
        <v>30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>
      <c r="B13" s="15"/>
    </row>
    <row r="14" spans="1:14" ht="18.75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topLeftCell="G1" workbookViewId="0">
      <selection activeCell="J5" sqref="J5"/>
    </sheetView>
  </sheetViews>
  <sheetFormatPr defaultRowHeight="15.7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>
      <c r="A2" s="12"/>
      <c r="B2" s="8" t="s">
        <v>32</v>
      </c>
      <c r="C2" s="14"/>
      <c r="D2" s="14"/>
      <c r="E2" s="14"/>
      <c r="F2" s="14"/>
      <c r="G2" s="14"/>
    </row>
    <row r="3" spans="1:14">
      <c r="A3" s="12"/>
      <c r="B3" s="13"/>
      <c r="C3" s="14"/>
      <c r="D3" s="14"/>
      <c r="E3" s="14"/>
      <c r="F3" s="14"/>
      <c r="G3" s="14"/>
      <c r="N3" s="9" t="s">
        <v>13</v>
      </c>
    </row>
    <row r="4" spans="1:14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>
      <c r="A5" s="2" t="s">
        <v>11</v>
      </c>
      <c r="B5" s="10" t="s">
        <v>29</v>
      </c>
      <c r="C5" s="11">
        <v>1943.06</v>
      </c>
      <c r="D5" s="11">
        <v>1957.75</v>
      </c>
      <c r="E5" s="11">
        <v>1828.16</v>
      </c>
      <c r="F5" s="11">
        <v>1741.32</v>
      </c>
      <c r="G5" s="11">
        <v>1734.35</v>
      </c>
      <c r="H5" s="11">
        <v>1849.62</v>
      </c>
      <c r="I5" s="11">
        <v>1726.62</v>
      </c>
      <c r="J5" s="11">
        <v>1750.17</v>
      </c>
      <c r="K5" s="20">
        <v>1832.22</v>
      </c>
      <c r="L5" s="11">
        <v>1785.1</v>
      </c>
      <c r="M5" s="11">
        <v>1828.3</v>
      </c>
      <c r="N5" s="11">
        <v>1775.54</v>
      </c>
    </row>
    <row r="6" spans="1:14" ht="31.5">
      <c r="A6" s="2" t="s">
        <v>15</v>
      </c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>
      <c r="A7" s="2" t="s">
        <v>20</v>
      </c>
      <c r="B7" s="10" t="s">
        <v>22</v>
      </c>
      <c r="C7" s="11">
        <v>535151.76</v>
      </c>
      <c r="D7" s="11">
        <v>6920.65</v>
      </c>
      <c r="E7" s="11">
        <v>111.52</v>
      </c>
      <c r="F7" s="11">
        <v>51619.69</v>
      </c>
      <c r="G7" s="11">
        <v>176116.31</v>
      </c>
      <c r="H7" s="11">
        <v>317822.05</v>
      </c>
      <c r="I7" s="11">
        <v>348404.29</v>
      </c>
      <c r="J7" s="11">
        <v>417100.51</v>
      </c>
      <c r="K7" s="20">
        <f>(K5*[1]сентябрь!$C$83)/1000</f>
        <v>80188.94051999574</v>
      </c>
      <c r="L7" s="11">
        <f>L5*291.425</f>
        <v>520222.76750000002</v>
      </c>
      <c r="M7" s="11">
        <f>('[2]2020'!$M$35/1000)*M5</f>
        <v>433038.70556000032</v>
      </c>
      <c r="N7" s="11">
        <f>('[3]2020'!$N$35/1000)*N5</f>
        <v>1053803.2311560006</v>
      </c>
    </row>
    <row r="8" spans="1:14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>
      <c r="B11" s="15"/>
    </row>
    <row r="12" spans="1:14" ht="18.75">
      <c r="B12" s="17" t="s">
        <v>33</v>
      </c>
      <c r="F12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vvm</cp:lastModifiedBy>
  <cp:lastPrinted>2019-12-09T10:08:17Z</cp:lastPrinted>
  <dcterms:created xsi:type="dcterms:W3CDTF">2014-06-20T08:00:09Z</dcterms:created>
  <dcterms:modified xsi:type="dcterms:W3CDTF">2021-03-09T04:16:48Z</dcterms:modified>
</cp:coreProperties>
</file>